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erkinswillinc.sharepoint.com/sites/922084.001CALTRANSATPEvalandRegionalTAProgram/Shared Documents/General/00 Shared with Caltrans/Final Deliverables/Task 2/Task 2.2 CountsPLUS Instructions and Tools/03_Program Participation/"/>
    </mc:Choice>
  </mc:AlternateContent>
  <xr:revisionPtr revIDLastSave="27" documentId="8_{CCA4262E-73D1-48C0-AA49-838FA813EF4C}" xr6:coauthVersionLast="47" xr6:coauthVersionMax="47" xr10:uidLastSave="{1AC314A6-7F95-4A61-9F3F-4C6616E5A719}"/>
  <bookViews>
    <workbookView xWindow="-28920" yWindow="-105" windowWidth="29040" windowHeight="17520" xr2:uid="{D7062231-82AD-4F2C-9095-38375A98ACE7}"/>
  </bookViews>
  <sheets>
    <sheet name="Program Participation Summary" sheetId="7" r:id="rId1"/>
    <sheet name="Event 1" sheetId="20" r:id="rId2"/>
    <sheet name="Event 2" sheetId="30" r:id="rId3"/>
    <sheet name="Event 3" sheetId="31" r:id="rId4"/>
    <sheet name="Event 4" sheetId="32" r:id="rId5"/>
    <sheet name="Event 5" sheetId="33" r:id="rId6"/>
    <sheet name="Event 6" sheetId="37" r:id="rId7"/>
    <sheet name="Event 7" sheetId="34" r:id="rId8"/>
    <sheet name="Event 8" sheetId="36" r:id="rId9"/>
    <sheet name="Event 9" sheetId="35" r:id="rId10"/>
    <sheet name="Event 10" sheetId="38" r:id="rId11"/>
  </sheets>
  <definedNames>
    <definedName name="_xlnm.Print_Titles" localSheetId="1">'Event 1'!$8:$8</definedName>
    <definedName name="_xlnm.Print_Titles" localSheetId="10">'Event 10'!$8:$8</definedName>
    <definedName name="_xlnm.Print_Titles" localSheetId="2">'Event 2'!$8:$8</definedName>
    <definedName name="_xlnm.Print_Titles" localSheetId="3">'Event 3'!$8:$8</definedName>
    <definedName name="_xlnm.Print_Titles" localSheetId="4">'Event 4'!$8:$8</definedName>
    <definedName name="_xlnm.Print_Titles" localSheetId="5">'Event 5'!$8:$8</definedName>
    <definedName name="_xlnm.Print_Titles" localSheetId="6">'Event 6'!$8:$8</definedName>
    <definedName name="_xlnm.Print_Titles" localSheetId="7">'Event 7'!$8:$8</definedName>
    <definedName name="_xlnm.Print_Titles" localSheetId="8">'Event 8'!$8:$8</definedName>
    <definedName name="_xlnm.Print_Titles" localSheetId="9">'Event 9'!$8:$8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F28" i="7"/>
  <c r="C2" i="33"/>
  <c r="E20" i="7"/>
  <c r="G14" i="7" l="1"/>
  <c r="G15" i="7"/>
  <c r="D15" i="7"/>
  <c r="C2" i="38"/>
  <c r="C1" i="38"/>
  <c r="C2" i="35"/>
  <c r="C1" i="35"/>
  <c r="C2" i="36"/>
  <c r="C1" i="36"/>
  <c r="C2" i="34"/>
  <c r="C1" i="34"/>
  <c r="C2" i="37"/>
  <c r="C1" i="37"/>
  <c r="C1" i="33"/>
  <c r="C1" i="32"/>
  <c r="C2" i="31"/>
  <c r="C1" i="31"/>
  <c r="C1" i="30"/>
  <c r="C2" i="30"/>
  <c r="D14" i="7"/>
  <c r="G23" i="7"/>
  <c r="G22" i="7"/>
  <c r="G21" i="7"/>
  <c r="G20" i="7"/>
  <c r="G19" i="7"/>
  <c r="G18" i="7"/>
  <c r="G17" i="7"/>
  <c r="G16" i="7"/>
  <c r="E15" i="7"/>
  <c r="F20" i="7"/>
  <c r="F23" i="7"/>
  <c r="F22" i="7"/>
  <c r="F21" i="7"/>
  <c r="F19" i="7"/>
  <c r="F18" i="7"/>
  <c r="F17" i="7"/>
  <c r="F16" i="7"/>
  <c r="F15" i="7"/>
  <c r="F14" i="7"/>
  <c r="E23" i="7"/>
  <c r="E22" i="7"/>
  <c r="E21" i="7"/>
  <c r="E19" i="7"/>
  <c r="E18" i="7"/>
  <c r="E17" i="7"/>
  <c r="E16" i="7"/>
  <c r="D16" i="7"/>
  <c r="C16" i="7"/>
  <c r="C23" i="7"/>
  <c r="D23" i="7"/>
  <c r="D20" i="7"/>
  <c r="D22" i="7"/>
  <c r="D21" i="7"/>
  <c r="D19" i="7"/>
  <c r="D18" i="7"/>
  <c r="D17" i="7"/>
  <c r="C22" i="7"/>
  <c r="C21" i="7"/>
  <c r="C19" i="7"/>
  <c r="C18" i="7"/>
  <c r="C17" i="7"/>
  <c r="C15" i="7"/>
  <c r="B23" i="7"/>
  <c r="B22" i="7"/>
  <c r="B21" i="7"/>
  <c r="B20" i="7"/>
  <c r="B19" i="7"/>
  <c r="B18" i="7"/>
  <c r="B17" i="7"/>
  <c r="B16" i="7"/>
  <c r="B15" i="7"/>
  <c r="B14" i="7"/>
  <c r="C14" i="7"/>
  <c r="E14" i="7"/>
  <c r="C4" i="7"/>
  <c r="C2" i="7"/>
</calcChain>
</file>

<file path=xl/sharedStrings.xml><?xml version="1.0" encoding="utf-8"?>
<sst xmlns="http://schemas.openxmlformats.org/spreadsheetml/2006/main" count="128" uniqueCount="37">
  <si>
    <t>Project Name:</t>
  </si>
  <si>
    <t>Agency Name:</t>
  </si>
  <si>
    <t>No.</t>
  </si>
  <si>
    <t>Date</t>
  </si>
  <si>
    <t>Partner(s)</t>
  </si>
  <si>
    <t>Event</t>
  </si>
  <si>
    <t>Location</t>
  </si>
  <si>
    <t>Event Description</t>
  </si>
  <si>
    <t>Safer Streets Coalition</t>
  </si>
  <si>
    <t>Conducted a walking audit with school faculty and staff and parents to identify challenges that students have walking to school.</t>
  </si>
  <si>
    <t>Event 1</t>
  </si>
  <si>
    <t>Event 2</t>
  </si>
  <si>
    <t>Event 3</t>
  </si>
  <si>
    <t>Event 4</t>
  </si>
  <si>
    <t>Event 5</t>
  </si>
  <si>
    <t>Event 6</t>
  </si>
  <si>
    <t>Event 7</t>
  </si>
  <si>
    <t>Event 8</t>
  </si>
  <si>
    <t>Event 9</t>
  </si>
  <si>
    <t>Event 10</t>
  </si>
  <si>
    <t>Event Name:</t>
  </si>
  <si>
    <t>Location:</t>
  </si>
  <si>
    <t>Date:</t>
  </si>
  <si>
    <t>Agency:</t>
  </si>
  <si>
    <t>Partner(s):</t>
  </si>
  <si>
    <t>Event Description:</t>
  </si>
  <si>
    <t>Name</t>
  </si>
  <si>
    <t>Walking Audit</t>
  </si>
  <si>
    <t>JFK Elementary School</t>
  </si>
  <si>
    <t>Example</t>
  </si>
  <si>
    <t>Total Participants</t>
  </si>
  <si>
    <t xml:space="preserve"> </t>
  </si>
  <si>
    <t>Contact Information (optional)</t>
  </si>
  <si>
    <t>Contact Information  (optional)</t>
  </si>
  <si>
    <t>Program Availability and Participation Tool</t>
  </si>
  <si>
    <t>ATP Cycle No:</t>
  </si>
  <si>
    <t xml:space="preserve">PPNO/Federal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</si>
</sst>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0"/>
      <name val="Calibri"/>
      <family val="2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6D9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quotePrefix="1" applyAlignment="1">
      <alignment wrapText="1"/>
    </xf>
    <xf numFmtId="0" fontId="0" fillId="2" borderId="3" xfId="0" applyFill="1" applyBorder="1" applyAlignment="1">
      <alignment horizontal="left" wrapText="1"/>
    </xf>
    <xf numFmtId="0" fontId="5" fillId="3" borderId="0" xfId="0" applyFont="1" applyFill="1" applyAlignment="1">
      <alignment horizontal="center" vertical="center" wrapText="1"/>
    </xf>
    <xf numFmtId="0" fontId="0" fillId="0" borderId="4" xfId="0" applyBorder="1"/>
    <xf numFmtId="0" fontId="7" fillId="0" borderId="0" xfId="1" applyAlignment="1">
      <alignment wrapText="1"/>
    </xf>
    <xf numFmtId="0" fontId="8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2" borderId="2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14" fontId="0" fillId="2" borderId="2" xfId="0" applyNumberFormat="1" applyFill="1" applyBorder="1" applyAlignment="1">
      <alignment horizontal="left" wrapText="1"/>
    </xf>
    <xf numFmtId="49" fontId="0" fillId="2" borderId="2" xfId="0" applyNumberFormat="1" applyFill="1" applyBorder="1" applyAlignment="1">
      <alignment horizontal="left" wrapText="1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9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" formatCode="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006D9D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02CA11-AA8B-4266-A502-27B2274F6C43}" name="Table2" displayName="Table2" ref="A12:G23" totalsRowShown="0" headerRowDxfId="53" dataDxfId="52">
  <tableColumns count="7">
    <tableColumn id="1" xr3:uid="{55EC6590-8084-4CA1-BF6C-EF0B3E3BA9DD}" name="No." dataDxfId="51"/>
    <tableColumn id="2" xr3:uid="{A6DE0E90-1A7D-4073-B621-C436BD9C783C}" name="Date" dataDxfId="50"/>
    <tableColumn id="6" xr3:uid="{6C5639C7-15B8-458B-ADC8-2B6902EF8A66}" name="Partner(s)" dataDxfId="49"/>
    <tableColumn id="3" xr3:uid="{3B10216B-ADC2-4DCC-96B8-324BD5D28597}" name="Event" dataDxfId="48"/>
    <tableColumn id="8" xr3:uid="{C735E8CB-C39D-4C2E-BBBC-E288D31BE8F8}" name="Location" dataDxfId="47"/>
    <tableColumn id="4" xr3:uid="{B4720F55-AF12-4409-A11E-17D0F78A96A8}" name="Total Participants" dataDxfId="46"/>
    <tableColumn id="5" xr3:uid="{F9209DCD-3D22-43C5-B59E-CB0796D7B959}" name="Event Description" dataDxfId="45"/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E4D4F4E-352C-41F3-BA52-FE7D2B04A690}" name="Table2324121314151617" displayName="Table2324121314151617" ref="A8:C83" totalsRowShown="0" headerRowDxfId="9" dataDxfId="8">
  <tableColumns count="3">
    <tableColumn id="1" xr3:uid="{D9EFCE3F-8A4B-48B2-8362-335F8DB99DE4}" name=" " dataDxfId="7"/>
    <tableColumn id="2" xr3:uid="{B3FA77E8-88E3-4C0B-B955-CA0FB4A48C09}" name="Name" dataDxfId="6"/>
    <tableColumn id="3" xr3:uid="{915DEAE4-4F4E-4AE1-9345-124A39B7DC4B}" name="Contact Information (optional)" dataDxfId="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93F102A-BECC-4D88-9296-4FCBE2CA9390}" name="Table232412131415161720" displayName="Table232412131415161720" ref="A8:C83" totalsRowShown="0" headerRowDxfId="4" dataDxfId="3">
  <tableColumns count="3">
    <tableColumn id="1" xr3:uid="{02A2E997-7667-4DFC-B2F6-AA41C424A8CD}" name=" " dataDxfId="2"/>
    <tableColumn id="2" xr3:uid="{E19722B9-A712-40AC-AC11-C03474C95F48}" name="Name" dataDxfId="1"/>
    <tableColumn id="3" xr3:uid="{26299340-BA8B-48E1-95D5-5911D0567D6A}" name="Contact Information (optional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CC2DAE-2611-4B47-A07E-95CB6A66A82E}" name="Table2324" displayName="Table2324" ref="A8:C83" totalsRowShown="0" headerRowDxfId="44" dataDxfId="43">
  <tableColumns count="3">
    <tableColumn id="1" xr3:uid="{0C19BBB4-FF33-43F5-B619-875DA1851374}" name=" " dataDxfId="42"/>
    <tableColumn id="2" xr3:uid="{9C7D585F-7EA7-4F23-98D6-9C02C7221578}" name="Name" dataDxfId="41"/>
    <tableColumn id="3" xr3:uid="{EEE5D7C8-73A1-4DFC-97A1-3E3DB5C65656}" name="Contact Information (optional)" dataDxfId="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893D09A-F852-46FD-809A-FF639E9F2499}" name="Table232412" displayName="Table232412" ref="A8:C83" totalsRowShown="0" headerRowDxfId="39" dataDxfId="38">
  <tableColumns count="3">
    <tableColumn id="1" xr3:uid="{C5D84F7C-6614-43C5-9A1A-5D99DF4AF621}" name=" " dataDxfId="37"/>
    <tableColumn id="2" xr3:uid="{EAE32276-B713-4C22-935C-57CEB5A3EDBB}" name="Name" dataDxfId="36"/>
    <tableColumn id="3" xr3:uid="{57EC701A-DC35-4105-887B-E736B03D019C}" name="Contact Information (optional)" dataDxfId="3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9C059A1-723B-4240-806E-8B79AE6A1DE4}" name="Table23241213" displayName="Table23241213" ref="A8:C83" totalsRowShown="0" headerRowDxfId="34" dataDxfId="33">
  <tableColumns count="3">
    <tableColumn id="1" xr3:uid="{D655D48B-FFB0-46FF-AA4F-81651CC97EEE}" name=" " dataDxfId="32"/>
    <tableColumn id="2" xr3:uid="{EF633F1F-A9A3-45A7-A53D-BD16D06870FA}" name="Name" dataDxfId="31"/>
    <tableColumn id="3" xr3:uid="{5A274590-4438-4BDB-8343-BA4BC17A18E1}" name="Contact Information (optional)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58EE510-3DFC-418A-BFCA-8D30A309D1E9}" name="Table2324121314" displayName="Table2324121314" ref="A8:C83" totalsRowShown="0" headerRowDxfId="29" dataDxfId="28">
  <tableColumns count="3">
    <tableColumn id="1" xr3:uid="{2910116B-A5A3-4F0F-BD19-8E327EA61AD2}" name=" " dataDxfId="27"/>
    <tableColumn id="2" xr3:uid="{3443C384-B108-4EFC-BB59-D499377961E9}" name="Name" dataDxfId="26"/>
    <tableColumn id="3" xr3:uid="{ECB63493-CBE8-4708-8E3C-C4608C316E8A}" name="Contact Information (optional)" dataDxfId="2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483C22F-B78F-4B90-BC90-F7EE299CB8C1}" name="Table232412131415" displayName="Table232412131415" ref="A8:C83" totalsRowShown="0" headerRowDxfId="58" dataDxfId="57">
  <tableColumns count="3">
    <tableColumn id="1" xr3:uid="{0D75D422-084D-4701-83F8-19C6F610D224}" name=" " dataDxfId="56"/>
    <tableColumn id="2" xr3:uid="{0E6BFFA9-3169-455A-A689-325D22F96D1D}" name="Name" dataDxfId="55"/>
    <tableColumn id="3" xr3:uid="{6E771407-10C1-4CD6-A9F9-F3839B5DFD37}" name="Contact Information (optional)" dataDxfId="5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CDBB0BF-0767-4009-A21C-00B3074C3336}" name="Table232412131415161719" displayName="Table232412131415161719" ref="A8:C83" totalsRowShown="0" headerRowDxfId="24" dataDxfId="23">
  <tableColumns count="3">
    <tableColumn id="1" xr3:uid="{0F369B8A-43A9-4470-90C0-C10150B3D579}" name=" " dataDxfId="22"/>
    <tableColumn id="2" xr3:uid="{2D195305-85BB-462E-890B-19E1A070F49A}" name="Name" dataDxfId="21"/>
    <tableColumn id="3" xr3:uid="{837150DA-3B26-46F2-B5BA-F5A3418D4F31}" name="Contact Information  (optional)" dataDxfId="2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49D7D09-D354-4D9D-9695-79099F75F880}" name="Table23241213141516" displayName="Table23241213141516" ref="A8:C83" totalsRowShown="0" headerRowDxfId="19" dataDxfId="18">
  <tableColumns count="3">
    <tableColumn id="1" xr3:uid="{F00A373F-1206-46FF-9959-31F396130B3A}" name=" " dataDxfId="17"/>
    <tableColumn id="2" xr3:uid="{0AFF08EE-7B64-4E83-ADB8-66143F399EC5}" name="Name" dataDxfId="16"/>
    <tableColumn id="3" xr3:uid="{CC693977-3C83-4F8F-89AF-7E79460A05B7}" name="Contact Information  (optional)" dataDxfId="1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77299BC-3B3B-4834-AE1B-9D7639015CBC}" name="Table232412131415161718" displayName="Table232412131415161718" ref="A8:C83" totalsRowShown="0" headerRowDxfId="14" dataDxfId="13">
  <tableColumns count="3">
    <tableColumn id="1" xr3:uid="{4DA721DB-AE8F-4694-A878-EF421FB928C2}" name=" " dataDxfId="12"/>
    <tableColumn id="2" xr3:uid="{A5A1E676-30B9-4EB3-9ACE-2205EBC0BA00}" name="Name" dataDxfId="11"/>
    <tableColumn id="3" xr3:uid="{2042675B-4BA5-42B3-9AEF-3C3B6562B92D}" name="Contact Information (optional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CCD1-75F5-4B74-A656-8F2CC999EC00}">
  <sheetPr codeName="Sheet1">
    <pageSetUpPr fitToPage="1"/>
  </sheetPr>
  <dimension ref="A1:G40"/>
  <sheetViews>
    <sheetView tabSelected="1" view="pageLayout" zoomScale="110" zoomScaleNormal="100" zoomScalePageLayoutView="110" workbookViewId="0"/>
  </sheetViews>
  <sheetFormatPr defaultRowHeight="15" x14ac:dyDescent="0.25"/>
  <cols>
    <col min="1" max="1" width="9.140625" style="2" bestFit="1" customWidth="1"/>
    <col min="2" max="2" width="11.85546875" bestFit="1" customWidth="1"/>
    <col min="3" max="3" width="18.28515625" bestFit="1" customWidth="1"/>
    <col min="4" max="4" width="18.140625" bestFit="1" customWidth="1"/>
    <col min="5" max="5" width="15" bestFit="1" customWidth="1"/>
    <col min="6" max="6" width="12.7109375" customWidth="1"/>
    <col min="7" max="7" width="48.140625" bestFit="1" customWidth="1"/>
    <col min="13" max="13" width="8.5703125" customWidth="1"/>
  </cols>
  <sheetData>
    <row r="1" spans="1:7" x14ac:dyDescent="0.25">
      <c r="A1" s="1"/>
      <c r="G1" s="2"/>
    </row>
    <row r="2" spans="1:7" ht="18.75" x14ac:dyDescent="0.3">
      <c r="A2" s="3" t="s">
        <v>0</v>
      </c>
      <c r="C2" s="25" t="str">
        <f>IF('Event 1'!C1="","",'Event 1'!C1)</f>
        <v/>
      </c>
      <c r="D2" s="25"/>
      <c r="E2" s="25"/>
      <c r="F2" s="25"/>
    </row>
    <row r="3" spans="1:7" ht="7.35" customHeight="1" x14ac:dyDescent="0.3">
      <c r="A3" s="3"/>
      <c r="D3" s="2"/>
      <c r="E3" s="2"/>
    </row>
    <row r="4" spans="1:7" ht="18.75" x14ac:dyDescent="0.3">
      <c r="A4" s="3" t="s">
        <v>1</v>
      </c>
      <c r="C4" s="25" t="str">
        <f>IF('Event 1'!C2="","",'Event 1'!C2)</f>
        <v/>
      </c>
      <c r="D4" s="25"/>
      <c r="E4" s="25"/>
      <c r="F4" s="25"/>
    </row>
    <row r="5" spans="1:7" ht="7.35" customHeight="1" x14ac:dyDescent="0.25"/>
    <row r="6" spans="1:7" ht="18.75" x14ac:dyDescent="0.3">
      <c r="A6" s="3" t="s">
        <v>35</v>
      </c>
      <c r="C6" s="24"/>
      <c r="D6" s="24"/>
      <c r="E6" s="24"/>
      <c r="F6" s="24"/>
    </row>
    <row r="7" spans="1:7" ht="7.35" customHeight="1" x14ac:dyDescent="0.3">
      <c r="A7" s="3"/>
      <c r="C7" s="21"/>
      <c r="D7" s="21"/>
      <c r="E7" s="21"/>
      <c r="F7" s="21"/>
      <c r="G7" s="21"/>
    </row>
    <row r="8" spans="1:7" ht="18.75" x14ac:dyDescent="0.3">
      <c r="A8" s="3" t="s">
        <v>36</v>
      </c>
      <c r="C8" s="24"/>
      <c r="D8" s="24"/>
      <c r="E8" s="24"/>
      <c r="F8" s="24"/>
    </row>
    <row r="9" spans="1:7" ht="18.75" x14ac:dyDescent="0.3">
      <c r="A9" s="3"/>
      <c r="C9" s="21"/>
      <c r="D9" s="21"/>
      <c r="E9" s="21"/>
      <c r="F9" s="21"/>
      <c r="G9" s="21"/>
    </row>
    <row r="10" spans="1:7" ht="24" x14ac:dyDescent="0.4">
      <c r="A10" s="20" t="s">
        <v>34</v>
      </c>
    </row>
    <row r="11" spans="1:7" ht="18.75" x14ac:dyDescent="0.3">
      <c r="A11" s="3"/>
    </row>
    <row r="12" spans="1:7" ht="31.5" x14ac:dyDescent="0.25">
      <c r="A12" s="16" t="s">
        <v>2</v>
      </c>
      <c r="B12" s="16" t="s">
        <v>3</v>
      </c>
      <c r="C12" s="16" t="s">
        <v>4</v>
      </c>
      <c r="D12" s="16" t="s">
        <v>5</v>
      </c>
      <c r="E12" s="16" t="s">
        <v>6</v>
      </c>
      <c r="F12" s="16" t="s">
        <v>30</v>
      </c>
      <c r="G12" s="16" t="s">
        <v>7</v>
      </c>
    </row>
    <row r="13" spans="1:7" s="8" customFormat="1" ht="45" x14ac:dyDescent="0.25">
      <c r="A13" s="9" t="s">
        <v>29</v>
      </c>
      <c r="B13" s="9">
        <v>45352</v>
      </c>
      <c r="C13" s="9" t="s">
        <v>8</v>
      </c>
      <c r="D13" s="6" t="s">
        <v>27</v>
      </c>
      <c r="E13" s="7" t="s">
        <v>28</v>
      </c>
      <c r="F13" s="6">
        <v>25</v>
      </c>
      <c r="G13" s="6" t="s">
        <v>9</v>
      </c>
    </row>
    <row r="14" spans="1:7" s="8" customFormat="1" x14ac:dyDescent="0.25">
      <c r="A14" s="5" t="s">
        <v>10</v>
      </c>
      <c r="B14" s="10" t="str">
        <f>IF('Event 1'!C3="","",'Event 1'!C3)</f>
        <v/>
      </c>
      <c r="C14" s="8" t="str">
        <f>IF('Event 1'!C6="","",'Event 1'!C6)</f>
        <v/>
      </c>
      <c r="D14" s="8" t="str">
        <f>IF('Event 1'!C4="","",'Event 1'!C4)</f>
        <v/>
      </c>
      <c r="E14" s="8" t="str">
        <f>IF('Event 1'!C5="","",'Event 1'!C5)</f>
        <v/>
      </c>
      <c r="F14" s="8">
        <f>COUNTIF(Table2324[Name],"&lt;&gt;"&amp;"")</f>
        <v>0</v>
      </c>
      <c r="G14" s="8" t="str">
        <f>IF('Event 1'!C7="","",'Event 1'!C7)</f>
        <v/>
      </c>
    </row>
    <row r="15" spans="1:7" s="8" customFormat="1" x14ac:dyDescent="0.25">
      <c r="A15" s="5" t="s">
        <v>11</v>
      </c>
      <c r="B15" s="10" t="str">
        <f>IF('Event 2'!C3="","",'Event 2'!C3)</f>
        <v/>
      </c>
      <c r="C15" s="8" t="str">
        <f>IF('Event 2'!C6="","",'Event 2'!C6)</f>
        <v/>
      </c>
      <c r="D15" s="8" t="str">
        <f>IF('Event 2'!C4="","",'Event 2'!C4)</f>
        <v/>
      </c>
      <c r="E15" s="11" t="str">
        <f>IF('Event 2'!C5="","",'Event 2'!C5)</f>
        <v/>
      </c>
      <c r="F15" s="8">
        <f>COUNTIF(Table232412[Name],"&lt;&gt;"&amp;"")</f>
        <v>0</v>
      </c>
      <c r="G15" s="8" t="str">
        <f>IF('Event 2'!C7="","",'Event 2'!C7)</f>
        <v/>
      </c>
    </row>
    <row r="16" spans="1:7" s="8" customFormat="1" x14ac:dyDescent="0.25">
      <c r="A16" s="5" t="s">
        <v>12</v>
      </c>
      <c r="B16" s="10" t="str">
        <f>IF('Event 3'!C3="","",'Event 3'!C3)</f>
        <v/>
      </c>
      <c r="C16" s="8" t="str">
        <f>IF('Event 3'!C6="","",'Event 3'!C6)</f>
        <v/>
      </c>
      <c r="D16" s="8" t="str">
        <f>IF('Event 3'!C4="","",'Event 3'!C4)</f>
        <v/>
      </c>
      <c r="E16" s="8" t="str">
        <f>IF('Event 3'!C5="","",'Event 3'!C5)</f>
        <v/>
      </c>
      <c r="F16" s="8">
        <f>COUNTIF(Table23241213[Name],"&lt;&gt;"&amp;"")</f>
        <v>0</v>
      </c>
      <c r="G16" s="8" t="str">
        <f>IF('Event 3'!C7="","",'Event 3'!C7)</f>
        <v/>
      </c>
    </row>
    <row r="17" spans="1:7" s="8" customFormat="1" x14ac:dyDescent="0.25">
      <c r="A17" s="5" t="s">
        <v>13</v>
      </c>
      <c r="B17" s="10" t="str">
        <f>IF('Event 4'!C3="","",'Event 4'!C3)</f>
        <v/>
      </c>
      <c r="C17" s="8" t="str">
        <f>IF('Event 4'!C6="","",'Event 4'!C6)</f>
        <v/>
      </c>
      <c r="D17" s="8" t="str">
        <f>IF('Event 4'!C4="","",'Event 4'!C4)</f>
        <v/>
      </c>
      <c r="E17" s="8" t="str">
        <f>IF('Event 4'!C5="","",'Event 4'!C5)</f>
        <v/>
      </c>
      <c r="F17" s="8">
        <f>COUNTIF(Table2324121314[Name],"&lt;&gt;"&amp;"")</f>
        <v>0</v>
      </c>
      <c r="G17" s="8" t="str">
        <f>IF('Event 4'!C7="","",'Event 4'!C7)</f>
        <v/>
      </c>
    </row>
    <row r="18" spans="1:7" s="8" customFormat="1" x14ac:dyDescent="0.25">
      <c r="A18" s="5" t="s">
        <v>14</v>
      </c>
      <c r="B18" s="10" t="str">
        <f>IF('Event 5'!C3="","",'Event 5'!C3)</f>
        <v/>
      </c>
      <c r="C18" s="8" t="str">
        <f>IF('Event 5'!C6="","",'Event 5'!C6)</f>
        <v/>
      </c>
      <c r="D18" s="8" t="str">
        <f>IF('Event 5'!C4="","",'Event 5'!C4)</f>
        <v/>
      </c>
      <c r="E18" s="8" t="str">
        <f>IF('Event 5'!C5="","",'Event 5'!C5)</f>
        <v/>
      </c>
      <c r="F18" s="8">
        <f>COUNTIF(Table232412131415[Name],"&lt;&gt;"&amp;"")</f>
        <v>0</v>
      </c>
      <c r="G18" s="8" t="str">
        <f>IF('Event 5'!C7="","",'Event 5'!C7)</f>
        <v/>
      </c>
    </row>
    <row r="19" spans="1:7" s="8" customFormat="1" x14ac:dyDescent="0.25">
      <c r="A19" s="5" t="s">
        <v>15</v>
      </c>
      <c r="B19" s="10" t="str">
        <f>IF('Event 6'!C3="","",'Event 6'!C3)</f>
        <v/>
      </c>
      <c r="C19" s="8" t="str">
        <f>IF('Event 6'!C6="","",'Event 6'!C6)</f>
        <v/>
      </c>
      <c r="D19" s="8" t="str">
        <f>IF('Event 6'!C4="","",'Event 6'!C4)</f>
        <v/>
      </c>
      <c r="E19" s="8" t="str">
        <f>IF('Event 6'!C5="","",'Event 6'!C5)</f>
        <v/>
      </c>
      <c r="F19" s="8">
        <f>COUNTIF(Table23241213141516[Name],"&lt;&gt;"&amp;"")</f>
        <v>0</v>
      </c>
      <c r="G19" s="8" t="str">
        <f>IF('Event 6'!C7="","",'Event 6'!C7)</f>
        <v/>
      </c>
    </row>
    <row r="20" spans="1:7" s="8" customFormat="1" x14ac:dyDescent="0.25">
      <c r="A20" s="5" t="s">
        <v>16</v>
      </c>
      <c r="B20" s="10" t="str">
        <f>IF('Event 7'!C3="","",'Event 7'!C3)</f>
        <v/>
      </c>
      <c r="C20" s="8" t="str">
        <f>IF('Event 7'!C6="","",'Event 7'!C6)</f>
        <v/>
      </c>
      <c r="D20" s="8" t="str">
        <f>IF('Event 7'!C4="","",'Event 7'!C4)</f>
        <v/>
      </c>
      <c r="E20" s="8" t="str">
        <f>IF('Event 7'!C5="","",'Event 7'!C5)</f>
        <v/>
      </c>
      <c r="F20" s="8">
        <f>COUNTIF(Table23241213141516[Name],"&lt;&gt;"&amp;"")</f>
        <v>0</v>
      </c>
      <c r="G20" s="8" t="str">
        <f>IF('Event 7'!C7="","",'Event 7'!C7)</f>
        <v/>
      </c>
    </row>
    <row r="21" spans="1:7" s="8" customFormat="1" x14ac:dyDescent="0.25">
      <c r="A21" s="5" t="s">
        <v>17</v>
      </c>
      <c r="B21" s="10" t="str">
        <f>IF('Event 8'!C3="","",'Event 8'!C3)</f>
        <v/>
      </c>
      <c r="C21" s="8" t="str">
        <f>IF('Event 8'!C6="","",'Event 8'!C6)</f>
        <v/>
      </c>
      <c r="D21" s="8" t="str">
        <f>IF('Event 8'!C4="","",'Event 8'!C4)</f>
        <v/>
      </c>
      <c r="E21" s="8" t="str">
        <f>IF('Event 8'!C5="","",'Event 8'!C5)</f>
        <v/>
      </c>
      <c r="F21" s="8">
        <f>COUNTIF(Table232412131415161718[Name],"&lt;&gt;"&amp;"")</f>
        <v>0</v>
      </c>
      <c r="G21" s="8" t="str">
        <f>IF('Event 8'!C7="","",'Event 2'!C8)</f>
        <v/>
      </c>
    </row>
    <row r="22" spans="1:7" s="8" customFormat="1" x14ac:dyDescent="0.25">
      <c r="A22" s="5" t="s">
        <v>18</v>
      </c>
      <c r="B22" s="10" t="str">
        <f>IF('Event 9'!C3="","",'Event 9'!C3)</f>
        <v/>
      </c>
      <c r="C22" s="8" t="str">
        <f>IF('Event 9'!C6="","",'Event 9'!C6)</f>
        <v/>
      </c>
      <c r="D22" s="8" t="str">
        <f>IF('Event 9'!C4="","",'Event 9'!C4)</f>
        <v/>
      </c>
      <c r="E22" s="8" t="str">
        <f>IF('Event 9'!C5="","",'Event 9'!C5)</f>
        <v/>
      </c>
      <c r="F22" s="8">
        <f>COUNTIF(Table2324121314151617[Name],"&lt;&gt;"&amp;"")</f>
        <v>0</v>
      </c>
      <c r="G22" s="8" t="str">
        <f>IF('Event 9'!C7="","",'Event 9'!C7)</f>
        <v/>
      </c>
    </row>
    <row r="23" spans="1:7" s="8" customFormat="1" x14ac:dyDescent="0.25">
      <c r="A23" s="5" t="s">
        <v>19</v>
      </c>
      <c r="B23" s="10" t="str">
        <f>IF('Event 10'!C3="","",'Event 10'!C3)</f>
        <v/>
      </c>
      <c r="C23" s="8" t="str">
        <f>IF('Event 10'!C6="","",'Event 10'!C6)</f>
        <v/>
      </c>
      <c r="D23" s="8" t="str">
        <f>IF('Event 10'!C4="","",'Event 10'!C4)</f>
        <v/>
      </c>
      <c r="E23" s="8" t="str">
        <f>IF('Event 10'!C5="","",'Event 10'!C5)</f>
        <v/>
      </c>
      <c r="F23" s="8">
        <f>COUNTIF(Table232412131415161720[Name],"&lt;&gt;"&amp;"")</f>
        <v>0</v>
      </c>
      <c r="G23" s="8" t="str">
        <f>IF('Event 10'!C7="","",'Event 10'!C7)</f>
        <v/>
      </c>
    </row>
    <row r="24" spans="1:7" s="8" customFormat="1" x14ac:dyDescent="0.25">
      <c r="A24" s="5"/>
      <c r="B24" s="10"/>
    </row>
    <row r="25" spans="1:7" s="8" customFormat="1" x14ac:dyDescent="0.25">
      <c r="A25" s="2"/>
      <c r="B25"/>
      <c r="C25"/>
      <c r="D25"/>
      <c r="E25"/>
      <c r="F25"/>
      <c r="G25"/>
    </row>
    <row r="26" spans="1:7" s="8" customFormat="1" x14ac:dyDescent="0.25">
      <c r="A26" s="2"/>
      <c r="B26"/>
      <c r="C26"/>
      <c r="D26"/>
      <c r="E26"/>
      <c r="G26"/>
    </row>
    <row r="27" spans="1:7" s="8" customFormat="1" x14ac:dyDescent="0.25">
      <c r="A27" s="2"/>
      <c r="B27"/>
      <c r="C27"/>
      <c r="D27"/>
      <c r="E27"/>
      <c r="F27"/>
      <c r="G27"/>
    </row>
    <row r="28" spans="1:7" s="8" customFormat="1" ht="15.75" x14ac:dyDescent="0.25">
      <c r="A28" s="2"/>
      <c r="B28"/>
      <c r="C28"/>
      <c r="D28"/>
      <c r="E28" s="17" t="s">
        <v>30</v>
      </c>
      <c r="F28" s="14">
        <f>SUM(F14:F23)</f>
        <v>0</v>
      </c>
      <c r="G28"/>
    </row>
    <row r="30" spans="1:7" s="8" customFormat="1" x14ac:dyDescent="0.25">
      <c r="A30" s="2"/>
      <c r="B30"/>
      <c r="C30"/>
      <c r="D30"/>
      <c r="E30"/>
      <c r="F30"/>
      <c r="G30"/>
    </row>
    <row r="31" spans="1:7" s="8" customFormat="1" x14ac:dyDescent="0.25">
      <c r="A31" s="2"/>
      <c r="B31"/>
      <c r="C31"/>
      <c r="D31"/>
      <c r="E31"/>
      <c r="F31"/>
      <c r="G31"/>
    </row>
    <row r="32" spans="1:7" s="8" customFormat="1" x14ac:dyDescent="0.25">
      <c r="A32" s="2"/>
      <c r="B32"/>
      <c r="C32"/>
      <c r="D32"/>
      <c r="E32"/>
      <c r="F32"/>
      <c r="G32"/>
    </row>
    <row r="33" spans="1:7" s="8" customFormat="1" x14ac:dyDescent="0.25">
      <c r="A33" s="2"/>
      <c r="B33"/>
      <c r="C33"/>
      <c r="D33"/>
      <c r="E33"/>
      <c r="F33"/>
      <c r="G33"/>
    </row>
    <row r="34" spans="1:7" s="8" customFormat="1" x14ac:dyDescent="0.25">
      <c r="A34" s="2"/>
      <c r="B34"/>
      <c r="C34"/>
      <c r="D34"/>
      <c r="E34"/>
      <c r="F34"/>
      <c r="G34"/>
    </row>
    <row r="35" spans="1:7" s="8" customFormat="1" x14ac:dyDescent="0.25">
      <c r="A35" s="2"/>
      <c r="B35"/>
      <c r="C35"/>
      <c r="D35"/>
      <c r="E35"/>
      <c r="F35"/>
      <c r="G35"/>
    </row>
    <row r="36" spans="1:7" s="8" customFormat="1" x14ac:dyDescent="0.25">
      <c r="A36" s="2"/>
      <c r="B36"/>
      <c r="C36"/>
      <c r="D36"/>
      <c r="E36"/>
      <c r="F36"/>
      <c r="G36"/>
    </row>
    <row r="37" spans="1:7" s="8" customFormat="1" x14ac:dyDescent="0.25">
      <c r="A37" s="2"/>
      <c r="B37"/>
      <c r="C37"/>
      <c r="D37"/>
      <c r="E37"/>
      <c r="F37"/>
      <c r="G37"/>
    </row>
    <row r="38" spans="1:7" s="8" customFormat="1" x14ac:dyDescent="0.25">
      <c r="A38" s="2"/>
      <c r="B38"/>
      <c r="C38"/>
      <c r="D38"/>
      <c r="E38"/>
      <c r="F38"/>
      <c r="G38"/>
    </row>
    <row r="39" spans="1:7" s="8" customFormat="1" x14ac:dyDescent="0.25">
      <c r="A39" s="2"/>
      <c r="B39"/>
      <c r="C39"/>
      <c r="D39"/>
      <c r="E39"/>
      <c r="F39"/>
      <c r="G39"/>
    </row>
    <row r="40" spans="1:7" s="8" customFormat="1" x14ac:dyDescent="0.25">
      <c r="A40" s="2"/>
      <c r="B40"/>
      <c r="C40"/>
      <c r="D40"/>
      <c r="E40"/>
      <c r="F40"/>
      <c r="G40"/>
    </row>
  </sheetData>
  <mergeCells count="4">
    <mergeCell ref="C4:F4"/>
    <mergeCell ref="C6:F6"/>
    <mergeCell ref="C8:F8"/>
    <mergeCell ref="C2:F2"/>
  </mergeCells>
  <phoneticPr fontId="4" type="noConversion"/>
  <dataValidations xWindow="603" yWindow="577" count="4">
    <dataValidation allowBlank="1" showInputMessage="1" showErrorMessage="1" prompt="Enter PPNO or Federal ID number here" sqref="C8:C9 G8:G9 D9:F9" xr:uid="{38679C32-01B7-4AF9-B008-60B7BC5232F5}"/>
    <dataValidation allowBlank="1" showInputMessage="1" showErrorMessage="1" prompt="Enter ATP cycle number here" sqref="C6 G6" xr:uid="{53986EF9-BB6C-44D7-88E6-2770345C1022}"/>
    <dataValidation allowBlank="1" showErrorMessage="1" prompt="Enter agency name here" sqref="C7:G7" xr:uid="{8CA1B114-802B-4217-AC65-EFD0064027D2}"/>
    <dataValidation allowBlank="1" showInputMessage="1" showErrorMessage="1" prompt="Autofills when entered into Event 1" sqref="C4 C2 D3" xr:uid="{E53B6A43-E644-458A-9A92-A97991402004}"/>
  </dataValidations>
  <pageMargins left="0.7" right="0.7" top="0.75" bottom="0.75" header="0.3" footer="0.3"/>
  <pageSetup scale="92" fitToHeight="0" orientation="landscape" r:id="rId1"/>
  <headerFooter>
    <oddHeader>&amp;L&amp;G&amp;RCounts+ Evaluation Metrics</oddHead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5BD1-3EE6-454C-980E-C12611A3DB02}">
  <dimension ref="A1:C83"/>
  <sheetViews>
    <sheetView view="pageLayout" zoomScaleNormal="100" workbookViewId="0">
      <selection activeCell="C1" sqref="C1:C7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 t="str">
        <f>IF('Event 1'!C1="","",'Event 1'!C1)</f>
        <v/>
      </c>
    </row>
    <row r="2" spans="1:3" ht="18.75" x14ac:dyDescent="0.3">
      <c r="A2" s="3" t="s">
        <v>23</v>
      </c>
      <c r="C2" s="19" t="str">
        <f>IF('Event 1'!C2="","",'Event 1'!C2)</f>
        <v/>
      </c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18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32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8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00DC-DB7E-4E28-BDC1-81AAD8B4F464}">
  <dimension ref="A1:C83"/>
  <sheetViews>
    <sheetView view="pageLayout" topLeftCell="A72" zoomScaleNormal="100" workbookViewId="0">
      <selection activeCell="C16" sqref="C16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 t="str">
        <f>IF('Event 1'!C1="","",'Event 1'!C1)</f>
        <v/>
      </c>
    </row>
    <row r="2" spans="1:3" ht="18.75" x14ac:dyDescent="0.3">
      <c r="A2" s="3" t="s">
        <v>23</v>
      </c>
      <c r="C2" s="19" t="str">
        <f>IF('Event 1'!C2="","",'Event 1'!C2)</f>
        <v/>
      </c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18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32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8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77FEE-9C3B-416D-9889-CCECCF5120E3}">
  <dimension ref="A1:C83"/>
  <sheetViews>
    <sheetView view="pageLayout" zoomScaleNormal="100" workbookViewId="0">
      <selection activeCell="J10" sqref="J10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/>
    </row>
    <row r="2" spans="1:3" ht="18.75" x14ac:dyDescent="0.3">
      <c r="A2" s="3" t="s">
        <v>23</v>
      </c>
      <c r="C2" s="18"/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18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32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15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honeticPr fontId="4" type="noConversion"/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BB27-D325-4133-907F-8A9D5DB3CDB9}">
  <dimension ref="A1:C83"/>
  <sheetViews>
    <sheetView view="pageLayout" zoomScaleNormal="100" workbookViewId="0">
      <selection activeCell="C1" sqref="C1:C7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 t="str">
        <f>IF('Event 1'!C1="","",'Event 1'!C1)</f>
        <v/>
      </c>
    </row>
    <row r="2" spans="1:3" ht="18.75" x14ac:dyDescent="0.3">
      <c r="A2" s="3" t="s">
        <v>23</v>
      </c>
      <c r="C2" s="19" t="str">
        <f>IF('Event 1'!C2="","",'Event 1'!C2)</f>
        <v/>
      </c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18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32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8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A655D-7E1E-4D8C-80FB-EEE38B304EC4}">
  <dimension ref="A1:C83"/>
  <sheetViews>
    <sheetView view="pageLayout" zoomScaleNormal="100" workbookViewId="0">
      <selection activeCell="C1" sqref="C1:C7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 t="str">
        <f>IF('Event 1'!C1="","",'Event 1'!C1)</f>
        <v/>
      </c>
    </row>
    <row r="2" spans="1:3" ht="18.75" x14ac:dyDescent="0.3">
      <c r="A2" s="3" t="s">
        <v>23</v>
      </c>
      <c r="C2" s="19" t="str">
        <f>IF('Event 1'!C2="","",'Event 1'!C2)</f>
        <v/>
      </c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18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32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8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2486-9D52-4C66-A579-B404E77E20D4}">
  <dimension ref="A1:C83"/>
  <sheetViews>
    <sheetView view="pageLayout" zoomScaleNormal="100" workbookViewId="0">
      <selection activeCell="C1" sqref="C1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 t="str">
        <f>IF('Event 1'!C1="","",'Event 1'!C1)</f>
        <v/>
      </c>
    </row>
    <row r="2" spans="1:3" ht="18.75" x14ac:dyDescent="0.3">
      <c r="A2" s="3" t="s">
        <v>23</v>
      </c>
      <c r="C2" s="19"/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18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32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8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9C22-1E14-4A64-BB1C-D40AEF5BEF3A}">
  <dimension ref="A1:C83"/>
  <sheetViews>
    <sheetView view="pageLayout" zoomScaleNormal="100" workbookViewId="0">
      <selection activeCell="C1" sqref="C1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 t="str">
        <f>IF('Event 1'!C1="","",'Event 1'!C1)</f>
        <v/>
      </c>
    </row>
    <row r="2" spans="1:3" ht="18.75" x14ac:dyDescent="0.3">
      <c r="A2" s="3" t="s">
        <v>23</v>
      </c>
      <c r="C2" s="19" t="str">
        <f>IF('Event 1'!C2="","",'Event 1'!C2)</f>
        <v/>
      </c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18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32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8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F6F3-1D05-4863-AEA4-CC440AA3354E}">
  <dimension ref="A1:C83"/>
  <sheetViews>
    <sheetView view="pageLayout" zoomScaleNormal="100" workbookViewId="0">
      <selection activeCell="C1" sqref="C1:C7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 t="str">
        <f>IF('Event 1'!C1="","",'Event 1'!C1)</f>
        <v/>
      </c>
    </row>
    <row r="2" spans="1:3" ht="18.75" x14ac:dyDescent="0.3">
      <c r="A2" s="3" t="s">
        <v>23</v>
      </c>
      <c r="C2" s="19" t="str">
        <f>IF('Event 1'!C2="","",'Event 1'!C2)</f>
        <v/>
      </c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18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33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8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6B03-1C96-4D96-B24E-9DB5F0F8BE23}">
  <dimension ref="A1:C83"/>
  <sheetViews>
    <sheetView view="pageLayout" zoomScaleNormal="100" workbookViewId="0">
      <selection activeCell="C1" sqref="C1:C7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 t="str">
        <f>IF('Event 1'!C1="","",'Event 1'!C1)</f>
        <v/>
      </c>
    </row>
    <row r="2" spans="1:3" ht="18.75" x14ac:dyDescent="0.3">
      <c r="A2" s="3" t="s">
        <v>23</v>
      </c>
      <c r="C2" s="19" t="str">
        <f>IF('Event 1'!C2="","",'Event 1'!C2)</f>
        <v/>
      </c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23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33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8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34AB-D178-4DFD-B243-1E6CEEC11C95}">
  <dimension ref="A1:C83"/>
  <sheetViews>
    <sheetView view="pageLayout" zoomScaleNormal="100" workbookViewId="0">
      <selection activeCell="C1" sqref="C1:C7"/>
    </sheetView>
  </sheetViews>
  <sheetFormatPr defaultRowHeight="15" x14ac:dyDescent="0.25"/>
  <cols>
    <col min="1" max="1" width="5" customWidth="1"/>
    <col min="2" max="2" width="33.7109375" customWidth="1"/>
    <col min="3" max="3" width="45.5703125" customWidth="1"/>
  </cols>
  <sheetData>
    <row r="1" spans="1:3" ht="18.75" x14ac:dyDescent="0.3">
      <c r="A1" s="3" t="s">
        <v>0</v>
      </c>
      <c r="C1" s="19" t="str">
        <f>IF('Event 1'!C1="","",'Event 1'!C1)</f>
        <v/>
      </c>
    </row>
    <row r="2" spans="1:3" ht="18.75" x14ac:dyDescent="0.3">
      <c r="A2" s="3" t="s">
        <v>23</v>
      </c>
      <c r="C2" s="19" t="str">
        <f>IF('Event 1'!C2="","",'Event 1'!C2)</f>
        <v/>
      </c>
    </row>
    <row r="3" spans="1:3" ht="18.75" x14ac:dyDescent="0.3">
      <c r="A3" s="3" t="s">
        <v>22</v>
      </c>
      <c r="C3" s="22"/>
    </row>
    <row r="4" spans="1:3" ht="18.75" x14ac:dyDescent="0.3">
      <c r="A4" s="3" t="s">
        <v>20</v>
      </c>
      <c r="C4" s="18"/>
    </row>
    <row r="5" spans="1:3" ht="18.75" x14ac:dyDescent="0.3">
      <c r="A5" s="3" t="s">
        <v>21</v>
      </c>
      <c r="C5" s="18"/>
    </row>
    <row r="6" spans="1:3" ht="18.75" x14ac:dyDescent="0.3">
      <c r="A6" s="3" t="s">
        <v>24</v>
      </c>
      <c r="C6" s="18"/>
    </row>
    <row r="7" spans="1:3" ht="18.75" x14ac:dyDescent="0.3">
      <c r="A7" s="3" t="s">
        <v>25</v>
      </c>
      <c r="C7" s="12"/>
    </row>
    <row r="8" spans="1:3" ht="18.75" x14ac:dyDescent="0.25">
      <c r="A8" s="4" t="s">
        <v>31</v>
      </c>
      <c r="B8" s="4" t="s">
        <v>26</v>
      </c>
      <c r="C8" s="13" t="s">
        <v>32</v>
      </c>
    </row>
    <row r="9" spans="1:3" ht="28.9" customHeight="1" x14ac:dyDescent="0.25">
      <c r="A9" s="5">
        <v>1</v>
      </c>
      <c r="B9" s="10"/>
      <c r="C9" s="8"/>
    </row>
    <row r="10" spans="1:3" ht="28.9" customHeight="1" x14ac:dyDescent="0.25">
      <c r="A10" s="5">
        <v>2</v>
      </c>
      <c r="B10" s="10"/>
      <c r="C10" s="8"/>
    </row>
    <row r="11" spans="1:3" ht="28.9" customHeight="1" x14ac:dyDescent="0.25">
      <c r="A11" s="5">
        <v>3</v>
      </c>
      <c r="B11" s="10"/>
      <c r="C11" s="8"/>
    </row>
    <row r="12" spans="1:3" ht="28.9" customHeight="1" x14ac:dyDescent="0.25">
      <c r="A12" s="5">
        <v>4</v>
      </c>
      <c r="B12" s="10"/>
      <c r="C12" s="8"/>
    </row>
    <row r="13" spans="1:3" ht="28.9" customHeight="1" x14ac:dyDescent="0.25">
      <c r="A13" s="5">
        <v>5</v>
      </c>
      <c r="B13" s="10"/>
      <c r="C13" s="8"/>
    </row>
    <row r="14" spans="1:3" ht="28.9" customHeight="1" x14ac:dyDescent="0.25">
      <c r="A14" s="5">
        <v>6</v>
      </c>
      <c r="B14" s="10"/>
      <c r="C14" s="8"/>
    </row>
    <row r="15" spans="1:3" ht="28.9" customHeight="1" x14ac:dyDescent="0.25">
      <c r="A15" s="5">
        <v>7</v>
      </c>
      <c r="B15" s="10"/>
      <c r="C15" s="8"/>
    </row>
    <row r="16" spans="1:3" ht="28.9" customHeight="1" x14ac:dyDescent="0.25">
      <c r="A16" s="5">
        <v>8</v>
      </c>
      <c r="B16" s="10"/>
      <c r="C16" s="8"/>
    </row>
    <row r="17" spans="1:3" ht="28.9" customHeight="1" x14ac:dyDescent="0.25">
      <c r="A17" s="5">
        <v>9</v>
      </c>
      <c r="B17" s="10"/>
      <c r="C17" s="8"/>
    </row>
    <row r="18" spans="1:3" ht="28.9" customHeight="1" x14ac:dyDescent="0.25">
      <c r="A18" s="5">
        <v>10</v>
      </c>
      <c r="B18" s="10"/>
      <c r="C18" s="8"/>
    </row>
    <row r="19" spans="1:3" ht="28.9" customHeight="1" x14ac:dyDescent="0.25">
      <c r="A19" s="5">
        <v>11</v>
      </c>
      <c r="B19" s="10"/>
      <c r="C19" s="8"/>
    </row>
    <row r="20" spans="1:3" ht="28.9" customHeight="1" x14ac:dyDescent="0.25">
      <c r="A20" s="5">
        <v>12</v>
      </c>
      <c r="B20" s="10"/>
      <c r="C20" s="8"/>
    </row>
    <row r="21" spans="1:3" ht="28.9" customHeight="1" x14ac:dyDescent="0.25">
      <c r="A21" s="5">
        <v>13</v>
      </c>
      <c r="B21" s="10"/>
      <c r="C21" s="8"/>
    </row>
    <row r="22" spans="1:3" ht="28.9" customHeight="1" x14ac:dyDescent="0.25">
      <c r="A22" s="5">
        <v>14</v>
      </c>
      <c r="B22" s="10"/>
      <c r="C22" s="8"/>
    </row>
    <row r="23" spans="1:3" ht="28.9" customHeight="1" x14ac:dyDescent="0.25">
      <c r="A23" s="5">
        <v>15</v>
      </c>
      <c r="B23" s="10"/>
      <c r="C23" s="8"/>
    </row>
    <row r="24" spans="1:3" ht="28.9" customHeight="1" x14ac:dyDescent="0.25">
      <c r="A24" s="5">
        <v>16</v>
      </c>
      <c r="B24" s="10"/>
      <c r="C24" s="8"/>
    </row>
    <row r="25" spans="1:3" ht="28.9" customHeight="1" x14ac:dyDescent="0.25">
      <c r="A25" s="5">
        <v>17</v>
      </c>
      <c r="B25" s="10"/>
      <c r="C25" s="8"/>
    </row>
    <row r="26" spans="1:3" ht="28.9" customHeight="1" x14ac:dyDescent="0.25">
      <c r="A26" s="5">
        <v>18</v>
      </c>
      <c r="B26" s="10"/>
      <c r="C26" s="8"/>
    </row>
    <row r="27" spans="1:3" ht="28.9" customHeight="1" x14ac:dyDescent="0.25">
      <c r="A27" s="5">
        <v>19</v>
      </c>
      <c r="B27" s="10"/>
      <c r="C27" s="8"/>
    </row>
    <row r="28" spans="1:3" ht="28.9" customHeight="1" x14ac:dyDescent="0.25">
      <c r="A28" s="5">
        <v>20</v>
      </c>
      <c r="B28" s="10"/>
      <c r="C28" s="8"/>
    </row>
    <row r="29" spans="1:3" ht="28.9" customHeight="1" x14ac:dyDescent="0.25">
      <c r="A29" s="5">
        <v>21</v>
      </c>
      <c r="B29" s="10"/>
      <c r="C29" s="8"/>
    </row>
    <row r="30" spans="1:3" ht="28.9" customHeight="1" x14ac:dyDescent="0.25">
      <c r="A30" s="5">
        <v>22</v>
      </c>
      <c r="B30" s="10"/>
      <c r="C30" s="8"/>
    </row>
    <row r="31" spans="1:3" ht="28.9" customHeight="1" x14ac:dyDescent="0.25">
      <c r="A31" s="5">
        <v>23</v>
      </c>
      <c r="B31" s="10"/>
      <c r="C31" s="8"/>
    </row>
    <row r="32" spans="1:3" ht="28.9" customHeight="1" x14ac:dyDescent="0.25">
      <c r="A32" s="5">
        <v>24</v>
      </c>
      <c r="B32" s="10"/>
      <c r="C32" s="8"/>
    </row>
    <row r="33" spans="1:3" ht="28.9" customHeight="1" x14ac:dyDescent="0.25">
      <c r="A33" s="5">
        <v>25</v>
      </c>
      <c r="B33" s="10"/>
      <c r="C33" s="8"/>
    </row>
    <row r="34" spans="1:3" ht="28.9" customHeight="1" x14ac:dyDescent="0.25">
      <c r="A34" s="5">
        <v>26</v>
      </c>
      <c r="B34" s="10"/>
      <c r="C34" s="8"/>
    </row>
    <row r="35" spans="1:3" ht="28.9" customHeight="1" x14ac:dyDescent="0.25">
      <c r="A35" s="5">
        <v>27</v>
      </c>
      <c r="B35" s="10"/>
      <c r="C35" s="8"/>
    </row>
    <row r="36" spans="1:3" ht="28.9" customHeight="1" x14ac:dyDescent="0.25">
      <c r="A36" s="5">
        <v>28</v>
      </c>
      <c r="B36" s="10"/>
      <c r="C36" s="8"/>
    </row>
    <row r="37" spans="1:3" ht="28.9" customHeight="1" x14ac:dyDescent="0.25">
      <c r="A37" s="5">
        <v>29</v>
      </c>
      <c r="B37" s="10"/>
      <c r="C37" s="8"/>
    </row>
    <row r="38" spans="1:3" ht="28.9" customHeight="1" x14ac:dyDescent="0.25">
      <c r="A38" s="5">
        <v>30</v>
      </c>
      <c r="B38" s="10"/>
      <c r="C38" s="8"/>
    </row>
    <row r="39" spans="1:3" ht="28.9" customHeight="1" x14ac:dyDescent="0.25">
      <c r="A39" s="5">
        <v>31</v>
      </c>
      <c r="B39" s="8"/>
      <c r="C39" s="8"/>
    </row>
    <row r="40" spans="1:3" ht="28.9" customHeight="1" x14ac:dyDescent="0.25">
      <c r="A40" s="5">
        <v>32</v>
      </c>
      <c r="B40" s="8"/>
      <c r="C40" s="8"/>
    </row>
    <row r="41" spans="1:3" ht="28.9" customHeight="1" x14ac:dyDescent="0.25">
      <c r="A41" s="5">
        <v>33</v>
      </c>
      <c r="B41" s="8"/>
      <c r="C41" s="8"/>
    </row>
    <row r="42" spans="1:3" ht="28.9" customHeight="1" x14ac:dyDescent="0.25">
      <c r="A42" s="5">
        <v>34</v>
      </c>
      <c r="B42" s="8"/>
      <c r="C42" s="8"/>
    </row>
    <row r="43" spans="1:3" ht="28.9" customHeight="1" x14ac:dyDescent="0.25">
      <c r="A43" s="5">
        <v>35</v>
      </c>
      <c r="B43" s="8"/>
      <c r="C43" s="8"/>
    </row>
    <row r="44" spans="1:3" ht="28.9" customHeight="1" x14ac:dyDescent="0.25">
      <c r="A44" s="5">
        <v>36</v>
      </c>
      <c r="B44" s="8"/>
      <c r="C44" s="8"/>
    </row>
    <row r="45" spans="1:3" ht="28.9" customHeight="1" x14ac:dyDescent="0.25">
      <c r="A45" s="5">
        <v>37</v>
      </c>
      <c r="B45" s="8"/>
      <c r="C45" s="8"/>
    </row>
    <row r="46" spans="1:3" ht="28.9" customHeight="1" x14ac:dyDescent="0.25">
      <c r="A46" s="5">
        <v>38</v>
      </c>
      <c r="B46" s="8"/>
      <c r="C46" s="8"/>
    </row>
    <row r="47" spans="1:3" ht="28.9" customHeight="1" x14ac:dyDescent="0.25">
      <c r="A47" s="5">
        <v>39</v>
      </c>
      <c r="B47" s="8"/>
      <c r="C47" s="8"/>
    </row>
    <row r="48" spans="1:3" ht="28.9" customHeight="1" x14ac:dyDescent="0.25">
      <c r="A48" s="5">
        <v>40</v>
      </c>
      <c r="B48" s="8"/>
      <c r="C48" s="8"/>
    </row>
    <row r="49" spans="1:3" ht="28.9" customHeight="1" x14ac:dyDescent="0.25">
      <c r="A49" s="5">
        <v>41</v>
      </c>
      <c r="B49" s="8"/>
      <c r="C49" s="8"/>
    </row>
    <row r="50" spans="1:3" ht="28.9" customHeight="1" x14ac:dyDescent="0.25">
      <c r="A50" s="5">
        <v>42</v>
      </c>
      <c r="B50" s="8"/>
      <c r="C50" s="8"/>
    </row>
    <row r="51" spans="1:3" ht="28.9" customHeight="1" x14ac:dyDescent="0.25">
      <c r="A51" s="5">
        <v>43</v>
      </c>
      <c r="B51" s="8"/>
      <c r="C51" s="8"/>
    </row>
    <row r="52" spans="1:3" ht="28.9" customHeight="1" x14ac:dyDescent="0.25">
      <c r="A52" s="5">
        <v>44</v>
      </c>
      <c r="B52" s="8"/>
      <c r="C52" s="8"/>
    </row>
    <row r="53" spans="1:3" ht="28.9" customHeight="1" x14ac:dyDescent="0.25">
      <c r="A53" s="5">
        <v>45</v>
      </c>
      <c r="B53" s="8"/>
      <c r="C53" s="8"/>
    </row>
    <row r="54" spans="1:3" ht="28.9" customHeight="1" x14ac:dyDescent="0.25">
      <c r="A54" s="5">
        <v>46</v>
      </c>
      <c r="B54" s="8"/>
      <c r="C54" s="8"/>
    </row>
    <row r="55" spans="1:3" ht="28.9" customHeight="1" x14ac:dyDescent="0.25">
      <c r="A55" s="5">
        <v>47</v>
      </c>
      <c r="B55" s="8"/>
      <c r="C55" s="8"/>
    </row>
    <row r="56" spans="1:3" ht="28.9" customHeight="1" x14ac:dyDescent="0.25">
      <c r="A56" s="5">
        <v>48</v>
      </c>
      <c r="B56" s="8"/>
      <c r="C56" s="8"/>
    </row>
    <row r="57" spans="1:3" ht="28.9" customHeight="1" x14ac:dyDescent="0.25">
      <c r="A57" s="5">
        <v>49</v>
      </c>
      <c r="B57" s="8"/>
      <c r="C57" s="8"/>
    </row>
    <row r="58" spans="1:3" ht="28.9" customHeight="1" x14ac:dyDescent="0.25">
      <c r="A58" s="5">
        <v>50</v>
      </c>
      <c r="B58" s="8"/>
      <c r="C58" s="8"/>
    </row>
    <row r="59" spans="1:3" ht="28.9" customHeight="1" x14ac:dyDescent="0.25">
      <c r="A59" s="5">
        <v>51</v>
      </c>
      <c r="B59" s="8"/>
      <c r="C59" s="8"/>
    </row>
    <row r="60" spans="1:3" ht="28.9" customHeight="1" x14ac:dyDescent="0.25">
      <c r="A60" s="5">
        <v>52</v>
      </c>
      <c r="B60" s="8"/>
      <c r="C60" s="8"/>
    </row>
    <row r="61" spans="1:3" ht="28.9" customHeight="1" x14ac:dyDescent="0.25">
      <c r="A61" s="5">
        <v>53</v>
      </c>
      <c r="B61" s="8"/>
      <c r="C61" s="8"/>
    </row>
    <row r="62" spans="1:3" ht="28.9" customHeight="1" x14ac:dyDescent="0.25">
      <c r="A62" s="5">
        <v>54</v>
      </c>
      <c r="B62" s="8"/>
      <c r="C62" s="8"/>
    </row>
    <row r="63" spans="1:3" ht="28.9" customHeight="1" x14ac:dyDescent="0.25">
      <c r="A63" s="5">
        <v>55</v>
      </c>
      <c r="B63" s="8"/>
      <c r="C63" s="8"/>
    </row>
    <row r="64" spans="1:3" ht="28.9" customHeight="1" x14ac:dyDescent="0.25">
      <c r="A64" s="5">
        <v>56</v>
      </c>
      <c r="B64" s="8"/>
      <c r="C64" s="8"/>
    </row>
    <row r="65" spans="1:3" ht="28.9" customHeight="1" x14ac:dyDescent="0.25">
      <c r="A65" s="5">
        <v>57</v>
      </c>
      <c r="B65" s="8"/>
      <c r="C65" s="8"/>
    </row>
    <row r="66" spans="1:3" ht="28.9" customHeight="1" x14ac:dyDescent="0.25">
      <c r="A66" s="5">
        <v>58</v>
      </c>
      <c r="B66" s="8"/>
      <c r="C66" s="8"/>
    </row>
    <row r="67" spans="1:3" ht="28.9" customHeight="1" x14ac:dyDescent="0.25">
      <c r="A67" s="5">
        <v>59</v>
      </c>
      <c r="B67" s="8"/>
      <c r="C67" s="8"/>
    </row>
    <row r="68" spans="1:3" ht="28.9" customHeight="1" x14ac:dyDescent="0.25">
      <c r="A68" s="5">
        <v>60</v>
      </c>
      <c r="B68" s="8"/>
      <c r="C68" s="8"/>
    </row>
    <row r="69" spans="1:3" ht="28.9" customHeight="1" x14ac:dyDescent="0.25">
      <c r="A69" s="5">
        <v>61</v>
      </c>
      <c r="B69" s="8"/>
      <c r="C69" s="8"/>
    </row>
    <row r="70" spans="1:3" ht="28.9" customHeight="1" x14ac:dyDescent="0.25">
      <c r="A70" s="5">
        <v>62</v>
      </c>
      <c r="B70" s="8"/>
      <c r="C70" s="8"/>
    </row>
    <row r="71" spans="1:3" ht="28.9" customHeight="1" x14ac:dyDescent="0.25">
      <c r="A71" s="5">
        <v>63</v>
      </c>
      <c r="B71" s="8"/>
      <c r="C71" s="8"/>
    </row>
    <row r="72" spans="1:3" ht="28.9" customHeight="1" x14ac:dyDescent="0.25">
      <c r="A72" s="5">
        <v>64</v>
      </c>
      <c r="B72" s="8"/>
      <c r="C72" s="8"/>
    </row>
    <row r="73" spans="1:3" ht="28.9" customHeight="1" x14ac:dyDescent="0.25">
      <c r="A73" s="5">
        <v>65</v>
      </c>
      <c r="B73" s="8"/>
      <c r="C73" s="8"/>
    </row>
    <row r="74" spans="1:3" ht="28.9" customHeight="1" x14ac:dyDescent="0.25">
      <c r="A74" s="5">
        <v>66</v>
      </c>
      <c r="B74" s="8"/>
      <c r="C74" s="8"/>
    </row>
    <row r="75" spans="1:3" ht="28.9" customHeight="1" x14ac:dyDescent="0.25">
      <c r="A75" s="5">
        <v>67</v>
      </c>
      <c r="B75" s="8"/>
      <c r="C75" s="8"/>
    </row>
    <row r="76" spans="1:3" ht="28.9" customHeight="1" x14ac:dyDescent="0.25">
      <c r="A76" s="5">
        <v>68</v>
      </c>
      <c r="B76" s="8"/>
      <c r="C76" s="8"/>
    </row>
    <row r="77" spans="1:3" ht="28.9" customHeight="1" x14ac:dyDescent="0.25">
      <c r="A77" s="5">
        <v>69</v>
      </c>
      <c r="B77" s="8"/>
      <c r="C77" s="8"/>
    </row>
    <row r="78" spans="1:3" ht="28.9" customHeight="1" x14ac:dyDescent="0.25">
      <c r="A78" s="5">
        <v>70</v>
      </c>
      <c r="B78" s="8"/>
      <c r="C78" s="8"/>
    </row>
    <row r="79" spans="1:3" ht="28.9" customHeight="1" x14ac:dyDescent="0.25">
      <c r="A79" s="5">
        <v>71</v>
      </c>
      <c r="B79" s="8"/>
      <c r="C79" s="8"/>
    </row>
    <row r="80" spans="1:3" ht="28.9" customHeight="1" x14ac:dyDescent="0.25">
      <c r="A80" s="5">
        <v>72</v>
      </c>
      <c r="B80" s="8"/>
      <c r="C80" s="8"/>
    </row>
    <row r="81" spans="1:3" ht="28.9" customHeight="1" x14ac:dyDescent="0.25">
      <c r="A81" s="5">
        <v>73</v>
      </c>
      <c r="B81" s="8"/>
      <c r="C81" s="8"/>
    </row>
    <row r="82" spans="1:3" ht="28.9" customHeight="1" x14ac:dyDescent="0.25">
      <c r="A82" s="5">
        <v>74</v>
      </c>
      <c r="B82" s="8"/>
      <c r="C82" s="8"/>
    </row>
    <row r="83" spans="1:3" ht="28.9" customHeight="1" x14ac:dyDescent="0.25">
      <c r="A83" s="5">
        <v>75</v>
      </c>
      <c r="B83" s="8"/>
      <c r="C83" s="8"/>
    </row>
  </sheetData>
  <pageMargins left="0.7" right="0.7" top="0.75" bottom="0.75" header="0.3" footer="0.3"/>
  <pageSetup orientation="portrait" r:id="rId1"/>
  <headerFooter>
    <oddHeader xml:space="preserve">&amp;LActive Transportation Resource Center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9D1ACAB10A7458CB482653CB03032" ma:contentTypeVersion="15" ma:contentTypeDescription="Create a new document." ma:contentTypeScope="" ma:versionID="8390b40aee63478024cd1064ad9252da">
  <xsd:schema xmlns:xsd="http://www.w3.org/2001/XMLSchema" xmlns:xs="http://www.w3.org/2001/XMLSchema" xmlns:p="http://schemas.microsoft.com/office/2006/metadata/properties" xmlns:ns2="256b622d-0632-496a-8989-143ddfbea7e6" xmlns:ns3="36544517-e322-4556-8d2b-b373dabd4003" targetNamespace="http://schemas.microsoft.com/office/2006/metadata/properties" ma:root="true" ma:fieldsID="f295beacc6e72d63137db64e9460f1b3" ns2:_="" ns3:_="">
    <xsd:import namespace="256b622d-0632-496a-8989-143ddfbea7e6"/>
    <xsd:import namespace="36544517-e322-4556-8d2b-b373dabd4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622d-0632-496a-8989-143ddfbea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25c9f89-7c4d-4bde-82fe-985a4f0c2f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44517-e322-4556-8d2b-b373dabd400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df16386-ace3-4561-a905-bb9d736bffe2}" ma:internalName="TaxCatchAll" ma:showField="CatchAllData" ma:web="36544517-e322-4556-8d2b-b373dabd40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6b622d-0632-496a-8989-143ddfbea7e6">
      <Terms xmlns="http://schemas.microsoft.com/office/infopath/2007/PartnerControls"/>
    </lcf76f155ced4ddcb4097134ff3c332f>
    <TaxCatchAll xmlns="36544517-e322-4556-8d2b-b373dabd400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A18B0-9486-452D-93AF-F5A49CAD6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622d-0632-496a-8989-143ddfbea7e6"/>
    <ds:schemaRef ds:uri="36544517-e322-4556-8d2b-b373dabd40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8EA25C-1998-417A-8B09-1FC905F34D51}">
  <ds:schemaRefs>
    <ds:schemaRef ds:uri="http://purl.org/dc/terms/"/>
    <ds:schemaRef ds:uri="http://schemas.microsoft.com/office/infopath/2007/PartnerControls"/>
    <ds:schemaRef ds:uri="256b622d-0632-496a-8989-143ddfbea7e6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36544517-e322-4556-8d2b-b373dabd400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CF0DA9-E226-410C-BE88-B96F60A9A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Program Participation Summary</vt:lpstr>
      <vt:lpstr>Event 1</vt:lpstr>
      <vt:lpstr>Event 2</vt:lpstr>
      <vt:lpstr>Event 3</vt:lpstr>
      <vt:lpstr>Event 4</vt:lpstr>
      <vt:lpstr>Event 5</vt:lpstr>
      <vt:lpstr>Event 6</vt:lpstr>
      <vt:lpstr>Event 7</vt:lpstr>
      <vt:lpstr>Event 8</vt:lpstr>
      <vt:lpstr>Event 9</vt:lpstr>
      <vt:lpstr>Event 10</vt:lpstr>
      <vt:lpstr>'Event 1'!Print_Titles</vt:lpstr>
      <vt:lpstr>'Event 10'!Print_Titles</vt:lpstr>
      <vt:lpstr>'Event 2'!Print_Titles</vt:lpstr>
      <vt:lpstr>'Event 3'!Print_Titles</vt:lpstr>
      <vt:lpstr>'Event 4'!Print_Titles</vt:lpstr>
      <vt:lpstr>'Event 5'!Print_Titles</vt:lpstr>
      <vt:lpstr>'Event 6'!Print_Titles</vt:lpstr>
      <vt:lpstr>'Event 7'!Print_Titles</vt:lpstr>
      <vt:lpstr>'Event 8'!Print_Titles</vt:lpstr>
      <vt:lpstr>'Event 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La</dc:creator>
  <cp:keywords/>
  <dc:description/>
  <cp:lastModifiedBy>Carolyn Chu</cp:lastModifiedBy>
  <cp:revision/>
  <cp:lastPrinted>2024-07-08T19:19:47Z</cp:lastPrinted>
  <dcterms:created xsi:type="dcterms:W3CDTF">2024-02-27T18:24:43Z</dcterms:created>
  <dcterms:modified xsi:type="dcterms:W3CDTF">2026-03-30T22:49:02Z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0x0101001C19D1ACAB10A7458CB482653CB03032</vt:lpwstr>
  </property>
  <property fmtid="{D5CDD505-2E9C-101B-9397-08002B2CF9AE}" pid="3" name="MediaServiceImageTags">
    <vt:lpwstr/>
  </property>
</Properties>
</file>